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856" activeTab="1"/>
  </bookViews>
  <sheets>
    <sheet name="Hivatal" sheetId="1" r:id="rId1"/>
    <sheet name="2024 Hivatal.összesítő" sheetId="2" r:id="rId2"/>
  </sheets>
  <definedNames>
    <definedName name="_xlnm.Print_Area" localSheetId="1">'2024 Hivatal.összesítő'!$A$1:$G$83</definedName>
    <definedName name="_xlnm.Print_Area" localSheetId="0">'Hivatal'!$A$1:$H$82</definedName>
  </definedNames>
  <calcPr fullCalcOnLoad="1"/>
</workbook>
</file>

<file path=xl/comments1.xml><?xml version="1.0" encoding="utf-8"?>
<comments xmlns="http://schemas.openxmlformats.org/spreadsheetml/2006/main">
  <authors>
    <author>T?th Ervin</author>
  </authors>
  <commentList>
    <comment ref="E65" authorId="0">
      <text>
        <r>
          <rPr>
            <b/>
            <sz val="9"/>
            <rFont val="Tahoma"/>
            <family val="2"/>
          </rPr>
          <t>Tóth Ervin:</t>
        </r>
        <r>
          <rPr>
            <sz val="9"/>
            <rFont val="Tahoma"/>
            <family val="2"/>
          </rPr>
          <t xml:space="preserve">
Bank + függő</t>
        </r>
        <r>
          <rPr>
            <sz val="8"/>
            <rFont val="Tahoma"/>
            <family val="2"/>
          </rPr>
          <t xml:space="preserve">
</t>
        </r>
      </text>
    </comment>
    <comment ref="F65" authorId="0">
      <text>
        <r>
          <rPr>
            <b/>
            <sz val="9"/>
            <rFont val="Tahoma"/>
            <family val="2"/>
          </rPr>
          <t>Tóth Ervin:</t>
        </r>
        <r>
          <rPr>
            <sz val="9"/>
            <rFont val="Tahoma"/>
            <family val="2"/>
          </rPr>
          <t xml:space="preserve">
Bank + függő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<sst xmlns="http://schemas.openxmlformats.org/spreadsheetml/2006/main" count="181" uniqueCount="129">
  <si>
    <t>Dologi kiadások</t>
  </si>
  <si>
    <t>Bevételek mindösszesen</t>
  </si>
  <si>
    <t>Kiadások</t>
  </si>
  <si>
    <t>Járulékok</t>
  </si>
  <si>
    <t>Személyi juttatások</t>
  </si>
  <si>
    <t>Módosított</t>
  </si>
  <si>
    <t>Működési célú pénzeszközátadás</t>
  </si>
  <si>
    <t>Bevételek</t>
  </si>
  <si>
    <t>Felhalmozási kiadások</t>
  </si>
  <si>
    <t>Működési bevételek</t>
  </si>
  <si>
    <t>Eredeti</t>
  </si>
  <si>
    <t>I.</t>
  </si>
  <si>
    <t>1.</t>
  </si>
  <si>
    <t>Intézményi működési bevételek</t>
  </si>
  <si>
    <t>II.</t>
  </si>
  <si>
    <t>1.1.</t>
  </si>
  <si>
    <t>1.2.</t>
  </si>
  <si>
    <t>1.3.</t>
  </si>
  <si>
    <t>1.5.</t>
  </si>
  <si>
    <t>III.</t>
  </si>
  <si>
    <t>Felhalmozási és tőkejellegű bevételek</t>
  </si>
  <si>
    <t>IV.</t>
  </si>
  <si>
    <t>Támogatásértékű bevételek</t>
  </si>
  <si>
    <t>Támogatásértékű működési bevételek</t>
  </si>
  <si>
    <t>2.1.</t>
  </si>
  <si>
    <t>2.2.</t>
  </si>
  <si>
    <t>2.3.</t>
  </si>
  <si>
    <t>2.</t>
  </si>
  <si>
    <t>Támogatásértékű felhalmozási bevételek</t>
  </si>
  <si>
    <t>V.</t>
  </si>
  <si>
    <t>Véglegesen átvett pénzeszközök</t>
  </si>
  <si>
    <t>VI.</t>
  </si>
  <si>
    <t>VII.</t>
  </si>
  <si>
    <t xml:space="preserve">1. </t>
  </si>
  <si>
    <t>3.</t>
  </si>
  <si>
    <t>Felújítások</t>
  </si>
  <si>
    <t>Működési kiadások</t>
  </si>
  <si>
    <t>3.1.</t>
  </si>
  <si>
    <t>3.2.</t>
  </si>
  <si>
    <t>3.3.</t>
  </si>
  <si>
    <t>változás</t>
  </si>
  <si>
    <t>Céltartalék</t>
  </si>
  <si>
    <t>Általános tartalék (felhasználható)</t>
  </si>
  <si>
    <t>Felhalmozási célú pénzeszközátadás</t>
  </si>
  <si>
    <t>Támogatások</t>
  </si>
  <si>
    <t>Általános tartalék (eredeti ei.)</t>
  </si>
  <si>
    <t>Pénzmaradvány</t>
  </si>
  <si>
    <t>Előző évi helyesbített pénzmaradvány</t>
  </si>
  <si>
    <t>1.4</t>
  </si>
  <si>
    <t>fő</t>
  </si>
  <si>
    <t>1.4.</t>
  </si>
  <si>
    <t>bérrendezési alap támogatás</t>
  </si>
  <si>
    <t>Gyönki Közös Önkormányzati Hivatal</t>
  </si>
  <si>
    <t>Adó-illeték kiadásai</t>
  </si>
  <si>
    <t>Önkormányzatok igazgatási tevék.</t>
  </si>
  <si>
    <t>Költségvetési támogatás</t>
  </si>
  <si>
    <t>Gyönk intézményfinanszírozás</t>
  </si>
  <si>
    <t>Választások támogatása</t>
  </si>
  <si>
    <t>Létszám</t>
  </si>
  <si>
    <t>Hivatal</t>
  </si>
  <si>
    <t>Államigazgatási feladatok</t>
  </si>
  <si>
    <t>Adó- illeték</t>
  </si>
  <si>
    <t>Önkorm.ig.tevék</t>
  </si>
  <si>
    <t>MT-s</t>
  </si>
  <si>
    <t>Intézmény finanszírozás kiegészítő</t>
  </si>
  <si>
    <t>kamat</t>
  </si>
  <si>
    <t xml:space="preserve"> </t>
  </si>
  <si>
    <t>megbízási díj</t>
  </si>
  <si>
    <t>Varsád</t>
  </si>
  <si>
    <t>Szakadát</t>
  </si>
  <si>
    <t>Szárazd</t>
  </si>
  <si>
    <t>Udvari</t>
  </si>
  <si>
    <t>Miszla</t>
  </si>
  <si>
    <t xml:space="preserve">Gyönk </t>
  </si>
  <si>
    <t>előirányzat</t>
  </si>
  <si>
    <t xml:space="preserve">előirányzat </t>
  </si>
  <si>
    <t>Kiadások mindösszesen (I-VI.)</t>
  </si>
  <si>
    <t>javítani</t>
  </si>
  <si>
    <t>Önkormányzatok igazg.tevék.</t>
  </si>
  <si>
    <t>éves</t>
  </si>
  <si>
    <t>Személyi juttatások és működési kiadások</t>
  </si>
  <si>
    <t>alapilletmények</t>
  </si>
  <si>
    <t>havi</t>
  </si>
  <si>
    <t>személyi juttatások</t>
  </si>
  <si>
    <t>végkielégítés</t>
  </si>
  <si>
    <t>munkába járás(K1109)</t>
  </si>
  <si>
    <t>Cafeteria (K1107)</t>
  </si>
  <si>
    <t>megbízási díjak (K122)</t>
  </si>
  <si>
    <t>egyéb személyi juttatások (K1113)</t>
  </si>
  <si>
    <t>szemüveg készítés</t>
  </si>
  <si>
    <t>4x50 000 Ft</t>
  </si>
  <si>
    <t>Személyi juttatások összesen</t>
  </si>
  <si>
    <t>Szociális hozzájárulási adó</t>
  </si>
  <si>
    <t>Cafeteria</t>
  </si>
  <si>
    <t>jubileimi jutalom</t>
  </si>
  <si>
    <t>irodaszer, nyomtatvány</t>
  </si>
  <si>
    <t>tísztítószer vásárlás</t>
  </si>
  <si>
    <t>egyéb készlet (toner,bélygző,pendrive,egér,stb)</t>
  </si>
  <si>
    <t>egyéb dologi kiadás</t>
  </si>
  <si>
    <t>kommunikáció telefon</t>
  </si>
  <si>
    <t xml:space="preserve">kommunikáció internet              </t>
  </si>
  <si>
    <t>egyéb komm.szolg.(rendszergazdai szolg, informatikai hálózat fejl., tűzfal védelem</t>
  </si>
  <si>
    <t>gázenergia</t>
  </si>
  <si>
    <t>villamos energia</t>
  </si>
  <si>
    <t>víz- és csatorna díj</t>
  </si>
  <si>
    <t>karbantartás (lift , hivatal egyéb karbantarás)</t>
  </si>
  <si>
    <t>éves foglalkoztatás eü vizsgálat</t>
  </si>
  <si>
    <t xml:space="preserve">beiskolázás </t>
  </si>
  <si>
    <t>egyéb üzemeltetés, fenntartás, szolg.(postai díj, területi főép.tev.,hiteles.tul-lapok,szőnyeg tiszt.,riasztórendszer,tűz-,munka véd.fénymásolási díj, bankköltség,regiszter üzemeltetési díj</t>
  </si>
  <si>
    <t>vásárolt közszolgáltatás</t>
  </si>
  <si>
    <t>ÁFA</t>
  </si>
  <si>
    <t xml:space="preserve">belföldi kiküldetés </t>
  </si>
  <si>
    <t>reprezentáció</t>
  </si>
  <si>
    <t>egyéb különféle dologi kiadások (felszólítás díjak, kerekítések)</t>
  </si>
  <si>
    <t>díjak, illetékek</t>
  </si>
  <si>
    <t>Dologi kiadások összesen</t>
  </si>
  <si>
    <t>Áfa</t>
  </si>
  <si>
    <t>Tárgyi eszközök beszerzése</t>
  </si>
  <si>
    <t>Kiadások mindösszesen</t>
  </si>
  <si>
    <t xml:space="preserve"> Bevételek</t>
  </si>
  <si>
    <t xml:space="preserve"> tárgyi eszközök</t>
  </si>
  <si>
    <t>kamat bevétel</t>
  </si>
  <si>
    <t>egyéb személyi juttatások</t>
  </si>
  <si>
    <t>2024 évi költségvetése</t>
  </si>
  <si>
    <t>informatikai fejlesztés</t>
  </si>
  <si>
    <t>2024.01.01-től</t>
  </si>
  <si>
    <t>2024. évi engedélyezett létszámkerete.</t>
  </si>
  <si>
    <t>Szakmai anyagok beszerzése (gyógyszer,szakmai könyvek vásárlása, előfizetések, anyakönyvi beszezések</t>
  </si>
  <si>
    <t>19 fő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</si>
</sst>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Ft&quot;"/>
    <numFmt numFmtId="167" formatCode="0.0%"/>
    <numFmt numFmtId="168" formatCode="mmm/\ d\."/>
    <numFmt numFmtId="169" formatCode="yyyy/\ mmm/\ d\."/>
    <numFmt numFmtId="170" formatCode="yyyy/\ mmmm"/>
    <numFmt numFmtId="171" formatCode="mmm/yyyy"/>
    <numFmt numFmtId="172" formatCode="#,##0.0\ &quot;Ft&quot;;[Red]\-#,##0.0\ &quot;Ft&quot;"/>
    <numFmt numFmtId="173" formatCode="#,##0_ ;[Red]\-#,##0\ "/>
    <numFmt numFmtId="174" formatCode="#,##0.0_ ;[Red]\-#,##0.0\ "/>
    <numFmt numFmtId="175" formatCode="0.0"/>
    <numFmt numFmtId="176" formatCode="0.000%"/>
    <numFmt numFmtId="177" formatCode="[$-40E]yyyy\.\ mmmm\ d\."/>
    <numFmt numFmtId="178" formatCode="[$-40E]mmm/\ d\.;@"/>
    <numFmt numFmtId="179" formatCode="0_ ;[Red]\-0\ "/>
    <numFmt numFmtId="180" formatCode="#,##0.0000_ ;[Red]\-#,##0.0000\ "/>
    <numFmt numFmtId="181" formatCode="#,##0.0"/>
    <numFmt numFmtId="182" formatCode="0.00_ ;[Red]\-0.00\ "/>
  </numFmts>
  <fonts count="60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name val="Arial"/>
      <family val="2"/>
    </font>
    <font>
      <b/>
      <sz val="9"/>
      <name val="Tahoma"/>
      <family val="2"/>
    </font>
    <font>
      <sz val="14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14" fontId="0" fillId="0" borderId="10" xfId="0" applyNumberFormat="1" applyFont="1" applyFill="1" applyBorder="1" applyAlignment="1">
      <alignment horizontal="center"/>
    </xf>
    <xf numFmtId="6" fontId="7" fillId="0" borderId="11" xfId="0" applyNumberFormat="1" applyFont="1" applyFill="1" applyBorder="1" applyAlignment="1">
      <alignment horizontal="center"/>
    </xf>
    <xf numFmtId="6" fontId="7" fillId="0" borderId="12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6" fontId="7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73" fontId="7" fillId="0" borderId="11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173" fontId="16" fillId="0" borderId="11" xfId="0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173" fontId="17" fillId="0" borderId="11" xfId="0" applyNumberFormat="1" applyFont="1" applyFill="1" applyBorder="1" applyAlignment="1">
      <alignment/>
    </xf>
    <xf numFmtId="6" fontId="1" fillId="0" borderId="13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6" fontId="7" fillId="0" borderId="11" xfId="0" applyNumberFormat="1" applyFont="1" applyFill="1" applyBorder="1" applyAlignment="1">
      <alignment/>
    </xf>
    <xf numFmtId="6" fontId="7" fillId="0" borderId="12" xfId="0" applyNumberFormat="1" applyFont="1" applyFill="1" applyBorder="1" applyAlignment="1">
      <alignment/>
    </xf>
    <xf numFmtId="6" fontId="7" fillId="0" borderId="14" xfId="0" applyNumberFormat="1" applyFont="1" applyFill="1" applyBorder="1" applyAlignment="1">
      <alignment horizontal="center"/>
    </xf>
    <xf numFmtId="6" fontId="7" fillId="0" borderId="15" xfId="0" applyNumberFormat="1" applyFont="1" applyFill="1" applyBorder="1" applyAlignment="1">
      <alignment horizontal="center"/>
    </xf>
    <xf numFmtId="6" fontId="1" fillId="0" borderId="11" xfId="0" applyNumberFormat="1" applyFont="1" applyFill="1" applyBorder="1" applyAlignment="1">
      <alignment/>
    </xf>
    <xf numFmtId="6" fontId="1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73" fontId="8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73" fontId="17" fillId="0" borderId="0" xfId="0" applyNumberFormat="1" applyFont="1" applyFill="1" applyAlignment="1">
      <alignment/>
    </xf>
    <xf numFmtId="6" fontId="7" fillId="0" borderId="0" xfId="0" applyNumberFormat="1" applyFont="1" applyFill="1" applyAlignment="1">
      <alignment horizontal="center"/>
    </xf>
    <xf numFmtId="6" fontId="7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 horizontal="center"/>
    </xf>
    <xf numFmtId="174" fontId="7" fillId="0" borderId="0" xfId="0" applyNumberFormat="1" applyFont="1" applyFill="1" applyAlignment="1">
      <alignment/>
    </xf>
    <xf numFmtId="0" fontId="12" fillId="0" borderId="16" xfId="0" applyFont="1" applyFill="1" applyBorder="1" applyAlignment="1">
      <alignment horizontal="left"/>
    </xf>
    <xf numFmtId="174" fontId="17" fillId="0" borderId="17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left"/>
    </xf>
    <xf numFmtId="174" fontId="17" fillId="0" borderId="12" xfId="0" applyNumberFormat="1" applyFont="1" applyFill="1" applyBorder="1" applyAlignment="1">
      <alignment/>
    </xf>
    <xf numFmtId="0" fontId="12" fillId="0" borderId="18" xfId="0" applyFont="1" applyFill="1" applyBorder="1" applyAlignment="1">
      <alignment horizontal="left"/>
    </xf>
    <xf numFmtId="174" fontId="17" fillId="0" borderId="19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173" fontId="18" fillId="0" borderId="12" xfId="0" applyNumberFormat="1" applyFont="1" applyFill="1" applyBorder="1" applyAlignment="1">
      <alignment/>
    </xf>
    <xf numFmtId="173" fontId="1" fillId="0" borderId="11" xfId="0" applyNumberFormat="1" applyFont="1" applyFill="1" applyBorder="1" applyAlignment="1">
      <alignment/>
    </xf>
    <xf numFmtId="173" fontId="7" fillId="0" borderId="13" xfId="0" applyNumberFormat="1" applyFont="1" applyFill="1" applyBorder="1" applyAlignment="1">
      <alignment/>
    </xf>
    <xf numFmtId="173" fontId="17" fillId="19" borderId="11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Alignment="1">
      <alignment horizontal="left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6" fontId="7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 quotePrefix="1">
      <alignment horizontal="center" vertical="center"/>
    </xf>
    <xf numFmtId="0" fontId="20" fillId="0" borderId="0" xfId="0" applyFont="1" applyFill="1" applyAlignment="1">
      <alignment vertical="center"/>
    </xf>
    <xf numFmtId="6" fontId="7" fillId="0" borderId="0" xfId="0" applyNumberFormat="1" applyFont="1" applyFill="1" applyAlignment="1">
      <alignment vertical="center"/>
    </xf>
    <xf numFmtId="6" fontId="7" fillId="0" borderId="0" xfId="0" applyNumberFormat="1" applyFont="1" applyFill="1" applyAlignment="1">
      <alignment horizontal="right" vertical="center"/>
    </xf>
    <xf numFmtId="6" fontId="20" fillId="0" borderId="0" xfId="0" applyNumberFormat="1" applyFont="1" applyFill="1" applyAlignment="1">
      <alignment vertical="center"/>
    </xf>
    <xf numFmtId="166" fontId="20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/>
    </xf>
    <xf numFmtId="6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9" fontId="20" fillId="0" borderId="0" xfId="0" applyNumberFormat="1" applyFont="1" applyFill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6" fontId="20" fillId="32" borderId="0" xfId="0" applyNumberFormat="1" applyFont="1" applyFill="1" applyAlignment="1">
      <alignment vertical="center"/>
    </xf>
    <xf numFmtId="6" fontId="7" fillId="32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166" fontId="57" fillId="0" borderId="0" xfId="0" applyNumberFormat="1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20" fillId="32" borderId="0" xfId="0" applyFont="1" applyFill="1" applyAlignment="1">
      <alignment vertical="center"/>
    </xf>
    <xf numFmtId="166" fontId="7" fillId="32" borderId="0" xfId="0" applyNumberFormat="1" applyFont="1" applyFill="1" applyAlignment="1">
      <alignment vertical="center"/>
    </xf>
    <xf numFmtId="3" fontId="58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10" fontId="20" fillId="0" borderId="0" xfId="0" applyNumberFormat="1" applyFont="1" applyFill="1" applyAlignment="1">
      <alignment horizontal="center" vertical="center"/>
    </xf>
    <xf numFmtId="3" fontId="58" fillId="0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6" fontId="7" fillId="33" borderId="0" xfId="0" applyNumberFormat="1" applyFont="1" applyFill="1" applyAlignment="1">
      <alignment vertical="center"/>
    </xf>
    <xf numFmtId="166" fontId="7" fillId="33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center" vertical="center"/>
    </xf>
    <xf numFmtId="14" fontId="20" fillId="0" borderId="0" xfId="0" applyNumberFormat="1" applyFont="1" applyFill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6" fontId="20" fillId="0" borderId="20" xfId="0" applyNumberFormat="1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6" fontId="20" fillId="0" borderId="21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66" fontId="20" fillId="0" borderId="20" xfId="0" applyNumberFormat="1" applyFont="1" applyFill="1" applyBorder="1" applyAlignment="1">
      <alignment vertical="center"/>
    </xf>
    <xf numFmtId="9" fontId="20" fillId="0" borderId="2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/>
    </xf>
    <xf numFmtId="9" fontId="20" fillId="0" borderId="21" xfId="0" applyNumberFormat="1" applyFont="1" applyFill="1" applyBorder="1" applyAlignment="1">
      <alignment horizontal="center" vertical="center"/>
    </xf>
    <xf numFmtId="6" fontId="7" fillId="0" borderId="21" xfId="0" applyNumberFormat="1" applyFont="1" applyFill="1" applyBorder="1" applyAlignment="1">
      <alignment vertical="center"/>
    </xf>
    <xf numFmtId="6" fontId="5" fillId="0" borderId="21" xfId="0" applyNumberFormat="1" applyFont="1" applyFill="1" applyBorder="1" applyAlignment="1">
      <alignment vertical="center"/>
    </xf>
    <xf numFmtId="167" fontId="20" fillId="0" borderId="20" xfId="0" applyNumberFormat="1" applyFont="1" applyFill="1" applyBorder="1" applyAlignment="1">
      <alignment horizontal="center" vertical="center"/>
    </xf>
    <xf numFmtId="10" fontId="20" fillId="0" borderId="2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173" fontId="16" fillId="0" borderId="13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49" fontId="9" fillId="0" borderId="20" xfId="0" applyNumberFormat="1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173" fontId="17" fillId="0" borderId="13" xfId="0" applyNumberFormat="1" applyFont="1" applyFill="1" applyBorder="1" applyAlignment="1">
      <alignment/>
    </xf>
    <xf numFmtId="6" fontId="7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0" fillId="0" borderId="22" xfId="0" applyNumberFormat="1" applyFont="1" applyFill="1" applyBorder="1" applyAlignment="1">
      <alignment horizontal="center"/>
    </xf>
    <xf numFmtId="14" fontId="0" fillId="0" borderId="23" xfId="0" applyNumberFormat="1" applyFont="1" applyFill="1" applyBorder="1" applyAlignment="1">
      <alignment horizontal="center"/>
    </xf>
    <xf numFmtId="6" fontId="7" fillId="0" borderId="16" xfId="0" applyNumberFormat="1" applyFont="1" applyFill="1" applyBorder="1" applyAlignment="1">
      <alignment horizontal="center"/>
    </xf>
    <xf numFmtId="6" fontId="7" fillId="0" borderId="17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="80" zoomScaleNormal="80" zoomScalePageLayoutView="0" workbookViewId="0" topLeftCell="A61">
      <selection activeCell="E80" sqref="E80"/>
    </sheetView>
  </sheetViews>
  <sheetFormatPr defaultColWidth="9.140625" defaultRowHeight="12.75"/>
  <cols>
    <col min="1" max="1" width="6.00390625" style="3" customWidth="1"/>
    <col min="2" max="2" width="3.57421875" style="3" bestFit="1" customWidth="1"/>
    <col min="3" max="3" width="6.00390625" style="3" bestFit="1" customWidth="1"/>
    <col min="4" max="4" width="44.28125" style="7" customWidth="1"/>
    <col min="5" max="5" width="19.140625" style="7" customWidth="1"/>
    <col min="6" max="6" width="19.140625" style="7" hidden="1" customWidth="1"/>
    <col min="7" max="7" width="17.7109375" style="7" hidden="1" customWidth="1"/>
    <col min="8" max="16384" width="9.140625" style="7" customWidth="1"/>
  </cols>
  <sheetData>
    <row r="1" spans="1:7" ht="25.5">
      <c r="A1" s="133" t="s">
        <v>52</v>
      </c>
      <c r="B1" s="133"/>
      <c r="C1" s="133"/>
      <c r="D1" s="133"/>
      <c r="E1" s="133"/>
      <c r="F1" s="133"/>
      <c r="G1" s="133"/>
    </row>
    <row r="2" spans="1:7" ht="25.5">
      <c r="A2" s="133" t="s">
        <v>123</v>
      </c>
      <c r="B2" s="133"/>
      <c r="C2" s="133"/>
      <c r="D2" s="133"/>
      <c r="E2" s="133"/>
      <c r="F2" s="133"/>
      <c r="G2" s="133"/>
    </row>
    <row r="3" spans="1:7" ht="25.5">
      <c r="A3" s="1"/>
      <c r="B3" s="1"/>
      <c r="C3" s="1"/>
      <c r="D3" s="2"/>
      <c r="E3" s="9">
        <v>45337</v>
      </c>
      <c r="F3" s="134">
        <v>43876</v>
      </c>
      <c r="G3" s="135"/>
    </row>
    <row r="4" spans="1:7" ht="18">
      <c r="A4" s="131" t="s">
        <v>2</v>
      </c>
      <c r="B4" s="131"/>
      <c r="C4" s="131"/>
      <c r="D4" s="132"/>
      <c r="E4" s="10" t="s">
        <v>10</v>
      </c>
      <c r="F4" s="10" t="s">
        <v>5</v>
      </c>
      <c r="G4" s="11" t="s">
        <v>40</v>
      </c>
    </row>
    <row r="5" spans="1:7" ht="18">
      <c r="A5" s="12"/>
      <c r="B5" s="12"/>
      <c r="C5" s="12"/>
      <c r="E5" s="13" t="s">
        <v>74</v>
      </c>
      <c r="F5" s="13" t="s">
        <v>74</v>
      </c>
      <c r="G5" s="13"/>
    </row>
    <row r="6" spans="1:7" ht="18">
      <c r="A6" s="12"/>
      <c r="B6" s="12"/>
      <c r="C6" s="12"/>
      <c r="E6" s="10"/>
      <c r="F6" s="10"/>
      <c r="G6" s="10"/>
    </row>
    <row r="7" spans="1:7" ht="18">
      <c r="A7" s="14" t="s">
        <v>11</v>
      </c>
      <c r="B7" s="15"/>
      <c r="C7" s="15"/>
      <c r="D7" s="16" t="s">
        <v>36</v>
      </c>
      <c r="E7" s="17">
        <f>E8+E9+E10</f>
        <v>144783287</v>
      </c>
      <c r="F7" s="17"/>
      <c r="G7" s="18"/>
    </row>
    <row r="8" spans="1:7" ht="18">
      <c r="A8" s="14"/>
      <c r="B8" s="15"/>
      <c r="C8" s="15"/>
      <c r="D8" s="19" t="s">
        <v>4</v>
      </c>
      <c r="E8" s="20">
        <v>112114730</v>
      </c>
      <c r="F8" s="20"/>
      <c r="G8" s="18"/>
    </row>
    <row r="9" spans="1:10" ht="18">
      <c r="A9" s="14"/>
      <c r="B9" s="15"/>
      <c r="C9" s="15"/>
      <c r="D9" s="19" t="s">
        <v>3</v>
      </c>
      <c r="E9" s="20">
        <v>14733557</v>
      </c>
      <c r="F9" s="20"/>
      <c r="G9" s="18"/>
      <c r="J9" s="7" t="s">
        <v>66</v>
      </c>
    </row>
    <row r="10" spans="1:7" ht="18">
      <c r="A10" s="14"/>
      <c r="B10" s="121"/>
      <c r="C10" s="121"/>
      <c r="D10" s="122" t="s">
        <v>0</v>
      </c>
      <c r="E10" s="123">
        <v>17935000</v>
      </c>
      <c r="F10" s="20"/>
      <c r="G10" s="18"/>
    </row>
    <row r="11" spans="1:7" ht="18">
      <c r="A11" s="14"/>
      <c r="B11" s="4" t="s">
        <v>27</v>
      </c>
      <c r="C11" s="4"/>
      <c r="D11" s="16" t="s">
        <v>53</v>
      </c>
      <c r="E11" s="17">
        <f>E12+E13+E14</f>
        <v>5974800</v>
      </c>
      <c r="F11" s="17"/>
      <c r="G11" s="18"/>
    </row>
    <row r="12" spans="1:8" ht="18">
      <c r="A12" s="14"/>
      <c r="B12" s="4"/>
      <c r="C12" s="21" t="s">
        <v>24</v>
      </c>
      <c r="D12" s="22" t="s">
        <v>4</v>
      </c>
      <c r="E12" s="23">
        <v>3960000</v>
      </c>
      <c r="F12" s="23"/>
      <c r="G12" s="18"/>
      <c r="H12" s="7" t="s">
        <v>66</v>
      </c>
    </row>
    <row r="13" spans="1:7" ht="18">
      <c r="A13" s="14"/>
      <c r="B13" s="4"/>
      <c r="C13" s="21" t="s">
        <v>25</v>
      </c>
      <c r="D13" s="22" t="s">
        <v>3</v>
      </c>
      <c r="E13" s="23">
        <v>514800</v>
      </c>
      <c r="F13" s="51" t="s">
        <v>77</v>
      </c>
      <c r="G13" s="18"/>
    </row>
    <row r="14" spans="1:7" ht="18">
      <c r="A14" s="14"/>
      <c r="B14" s="124"/>
      <c r="C14" s="125" t="s">
        <v>26</v>
      </c>
      <c r="D14" s="126" t="s">
        <v>0</v>
      </c>
      <c r="E14" s="127">
        <v>1500000</v>
      </c>
      <c r="F14" s="23"/>
      <c r="G14" s="18"/>
    </row>
    <row r="15" spans="1:7" ht="18">
      <c r="A15" s="14"/>
      <c r="B15" s="4" t="s">
        <v>34</v>
      </c>
      <c r="C15" s="4"/>
      <c r="D15" s="16" t="s">
        <v>54</v>
      </c>
      <c r="E15" s="17">
        <f>E16+E17+E18</f>
        <v>138808487</v>
      </c>
      <c r="F15" s="17"/>
      <c r="G15" s="18" t="s">
        <v>66</v>
      </c>
    </row>
    <row r="16" spans="1:7" ht="18">
      <c r="A16" s="14"/>
      <c r="B16" s="4"/>
      <c r="C16" s="21" t="s">
        <v>37</v>
      </c>
      <c r="D16" s="22" t="s">
        <v>4</v>
      </c>
      <c r="E16" s="23">
        <v>108154730</v>
      </c>
      <c r="F16" s="23"/>
      <c r="G16" s="18"/>
    </row>
    <row r="17" spans="1:7" ht="18">
      <c r="A17" s="14"/>
      <c r="B17" s="4"/>
      <c r="C17" s="21" t="s">
        <v>38</v>
      </c>
      <c r="D17" s="22" t="s">
        <v>3</v>
      </c>
      <c r="E17" s="23">
        <v>14218757</v>
      </c>
      <c r="F17" s="23"/>
      <c r="G17" s="18"/>
    </row>
    <row r="18" spans="1:7" ht="18">
      <c r="A18" s="14"/>
      <c r="B18" s="4"/>
      <c r="C18" s="21" t="s">
        <v>39</v>
      </c>
      <c r="D18" s="22" t="s">
        <v>0</v>
      </c>
      <c r="E18" s="23">
        <v>16435000</v>
      </c>
      <c r="F18" s="23"/>
      <c r="G18" s="18"/>
    </row>
    <row r="19" spans="1:7" ht="18">
      <c r="A19" s="14"/>
      <c r="B19" s="4"/>
      <c r="C19" s="21"/>
      <c r="D19" s="22"/>
      <c r="E19" s="23"/>
      <c r="F19" s="23"/>
      <c r="G19" s="18"/>
    </row>
    <row r="20" spans="1:7" ht="18">
      <c r="A20" s="14" t="s">
        <v>14</v>
      </c>
      <c r="B20" s="4"/>
      <c r="C20" s="4"/>
      <c r="D20" s="16" t="s">
        <v>6</v>
      </c>
      <c r="E20" s="17"/>
      <c r="F20" s="17"/>
      <c r="G20" s="18"/>
    </row>
    <row r="21" spans="1:7" ht="18">
      <c r="A21" s="14"/>
      <c r="B21" s="4"/>
      <c r="C21" s="4"/>
      <c r="D21" s="22"/>
      <c r="E21" s="23"/>
      <c r="F21" s="23"/>
      <c r="G21" s="18"/>
    </row>
    <row r="22" spans="1:7" ht="18">
      <c r="A22" s="14" t="s">
        <v>19</v>
      </c>
      <c r="B22" s="4"/>
      <c r="C22" s="4"/>
      <c r="D22" s="16" t="s">
        <v>43</v>
      </c>
      <c r="E22" s="17"/>
      <c r="F22" s="17"/>
      <c r="G22" s="18"/>
    </row>
    <row r="23" spans="1:7" ht="18">
      <c r="A23" s="14"/>
      <c r="B23" s="4"/>
      <c r="C23" s="4"/>
      <c r="D23" s="22"/>
      <c r="E23" s="23"/>
      <c r="F23" s="23"/>
      <c r="G23" s="18"/>
    </row>
    <row r="24" spans="1:12" ht="18">
      <c r="A24" s="14" t="s">
        <v>21</v>
      </c>
      <c r="B24" s="4"/>
      <c r="C24" s="4"/>
      <c r="D24" s="16" t="s">
        <v>35</v>
      </c>
      <c r="E24" s="17"/>
      <c r="F24" s="17"/>
      <c r="G24" s="18"/>
      <c r="L24" s="7" t="s">
        <v>66</v>
      </c>
    </row>
    <row r="25" spans="1:7" ht="15">
      <c r="A25" s="15"/>
      <c r="B25" s="4"/>
      <c r="C25" s="4"/>
      <c r="D25" s="22"/>
      <c r="E25" s="23"/>
      <c r="F25" s="23"/>
      <c r="G25" s="18"/>
    </row>
    <row r="26" spans="1:7" ht="18">
      <c r="A26" s="14" t="s">
        <v>29</v>
      </c>
      <c r="B26" s="4"/>
      <c r="C26" s="4"/>
      <c r="D26" s="16" t="s">
        <v>8</v>
      </c>
      <c r="E26" s="17">
        <f>E27</f>
        <v>2000000</v>
      </c>
      <c r="F26" s="17"/>
      <c r="G26" s="18"/>
    </row>
    <row r="27" spans="1:7" ht="18">
      <c r="A27" s="14"/>
      <c r="B27" s="4"/>
      <c r="C27" s="4"/>
      <c r="D27" s="22" t="s">
        <v>120</v>
      </c>
      <c r="E27" s="23">
        <v>2000000</v>
      </c>
      <c r="F27" s="23"/>
      <c r="G27" s="18"/>
    </row>
    <row r="28" spans="1:7" ht="18">
      <c r="A28" s="14" t="s">
        <v>31</v>
      </c>
      <c r="B28" s="4"/>
      <c r="C28" s="4"/>
      <c r="D28" s="16" t="s">
        <v>41</v>
      </c>
      <c r="E28" s="17"/>
      <c r="F28" s="17"/>
      <c r="G28" s="18"/>
    </row>
    <row r="29" spans="1:7" ht="18">
      <c r="A29" s="14"/>
      <c r="B29" s="4"/>
      <c r="C29" s="4"/>
      <c r="D29" s="22"/>
      <c r="E29" s="23"/>
      <c r="F29" s="23"/>
      <c r="G29" s="18"/>
    </row>
    <row r="30" spans="1:7" ht="18">
      <c r="A30" s="14" t="s">
        <v>32</v>
      </c>
      <c r="B30" s="4"/>
      <c r="C30" s="4"/>
      <c r="D30" s="16" t="s">
        <v>42</v>
      </c>
      <c r="E30" s="17"/>
      <c r="F30" s="17"/>
      <c r="G30" s="18"/>
    </row>
    <row r="31" spans="1:7" ht="18">
      <c r="A31" s="14"/>
      <c r="B31" s="4" t="s">
        <v>12</v>
      </c>
      <c r="C31" s="4"/>
      <c r="D31" s="22" t="s">
        <v>45</v>
      </c>
      <c r="E31" s="23"/>
      <c r="F31" s="23"/>
      <c r="G31" s="18"/>
    </row>
    <row r="32" spans="1:7" ht="18">
      <c r="A32" s="14"/>
      <c r="B32" s="4"/>
      <c r="C32" s="4"/>
      <c r="D32" s="22"/>
      <c r="E32" s="23"/>
      <c r="F32" s="23"/>
      <c r="G32" s="18"/>
    </row>
    <row r="33" spans="1:7" ht="18">
      <c r="A33" s="15"/>
      <c r="B33" s="15"/>
      <c r="C33" s="15"/>
      <c r="D33" s="5" t="s">
        <v>76</v>
      </c>
      <c r="E33" s="17">
        <f>E7+E26</f>
        <v>146783287</v>
      </c>
      <c r="F33" s="17">
        <f>F11+F15</f>
        <v>0</v>
      </c>
      <c r="G33" s="24"/>
    </row>
    <row r="34" spans="1:10" ht="30" customHeight="1">
      <c r="A34" s="15"/>
      <c r="B34" s="15"/>
      <c r="C34" s="15"/>
      <c r="D34" s="25"/>
      <c r="E34" s="26"/>
      <c r="F34" s="26"/>
      <c r="G34" s="27"/>
      <c r="J34" s="7" t="s">
        <v>66</v>
      </c>
    </row>
    <row r="35" spans="1:7" ht="12.75">
      <c r="A35" s="15"/>
      <c r="B35" s="15"/>
      <c r="C35" s="15"/>
      <c r="E35" s="9">
        <v>45337</v>
      </c>
      <c r="F35" s="134">
        <v>43876</v>
      </c>
      <c r="G35" s="135"/>
    </row>
    <row r="36" spans="1:7" ht="18">
      <c r="A36" s="131" t="s">
        <v>7</v>
      </c>
      <c r="B36" s="131"/>
      <c r="C36" s="131"/>
      <c r="D36" s="132"/>
      <c r="E36" s="28" t="s">
        <v>10</v>
      </c>
      <c r="F36" s="136" t="s">
        <v>5</v>
      </c>
      <c r="G36" s="137"/>
    </row>
    <row r="37" spans="1:7" ht="15.75">
      <c r="A37" s="15"/>
      <c r="B37" s="15"/>
      <c r="C37" s="15"/>
      <c r="D37" s="6"/>
      <c r="E37" s="10" t="s">
        <v>75</v>
      </c>
      <c r="F37" s="29" t="s">
        <v>75</v>
      </c>
      <c r="G37" s="11" t="s">
        <v>40</v>
      </c>
    </row>
    <row r="38" spans="1:7" ht="18">
      <c r="A38" s="14" t="s">
        <v>11</v>
      </c>
      <c r="B38" s="15"/>
      <c r="C38" s="15"/>
      <c r="D38" s="16" t="s">
        <v>9</v>
      </c>
      <c r="E38" s="30"/>
      <c r="F38" s="30"/>
      <c r="G38" s="31"/>
    </row>
    <row r="39" spans="1:7" ht="18">
      <c r="A39" s="14"/>
      <c r="B39" s="4" t="s">
        <v>12</v>
      </c>
      <c r="C39" s="4"/>
      <c r="D39" s="22" t="s">
        <v>13</v>
      </c>
      <c r="E39" s="17"/>
      <c r="F39" s="17"/>
      <c r="G39" s="18"/>
    </row>
    <row r="40" spans="1:7" ht="18">
      <c r="A40" s="14"/>
      <c r="B40" s="4"/>
      <c r="C40" s="21" t="s">
        <v>15</v>
      </c>
      <c r="D40" s="32"/>
      <c r="E40" s="23"/>
      <c r="F40" s="23"/>
      <c r="G40" s="18"/>
    </row>
    <row r="41" spans="1:7" ht="18">
      <c r="A41" s="14" t="s">
        <v>14</v>
      </c>
      <c r="B41" s="15"/>
      <c r="C41" s="15"/>
      <c r="D41" s="16" t="s">
        <v>44</v>
      </c>
      <c r="E41" s="23"/>
      <c r="F41" s="23"/>
      <c r="G41" s="18"/>
    </row>
    <row r="42" spans="1:7" ht="18">
      <c r="A42" s="14"/>
      <c r="B42" s="4" t="s">
        <v>12</v>
      </c>
      <c r="C42" s="4"/>
      <c r="D42" s="22" t="s">
        <v>55</v>
      </c>
      <c r="E42" s="17">
        <f>E43+E44</f>
        <v>141604931</v>
      </c>
      <c r="F42" s="17"/>
      <c r="G42" s="18"/>
    </row>
    <row r="43" spans="1:7" ht="18">
      <c r="A43" s="14"/>
      <c r="B43" s="4"/>
      <c r="C43" s="21" t="s">
        <v>15</v>
      </c>
      <c r="D43" s="32" t="s">
        <v>56</v>
      </c>
      <c r="E43" s="23">
        <v>141604931</v>
      </c>
      <c r="F43" s="23"/>
      <c r="G43" s="48"/>
    </row>
    <row r="44" spans="1:7" ht="18">
      <c r="A44" s="14"/>
      <c r="B44" s="4"/>
      <c r="C44" s="21" t="s">
        <v>16</v>
      </c>
      <c r="D44" s="32" t="s">
        <v>64</v>
      </c>
      <c r="E44" s="49">
        <f>E45+E46+E47+E48+E49+E50</f>
        <v>0</v>
      </c>
      <c r="F44" s="49"/>
      <c r="G44" s="48"/>
    </row>
    <row r="45" spans="1:7" ht="18">
      <c r="A45" s="14"/>
      <c r="B45" s="4"/>
      <c r="C45" s="21"/>
      <c r="D45" s="32" t="s">
        <v>68</v>
      </c>
      <c r="E45" s="23"/>
      <c r="F45" s="23"/>
      <c r="G45" s="48"/>
    </row>
    <row r="46" spans="1:7" ht="18">
      <c r="A46" s="14"/>
      <c r="B46" s="4"/>
      <c r="C46" s="21"/>
      <c r="D46" s="32" t="s">
        <v>69</v>
      </c>
      <c r="E46" s="23"/>
      <c r="F46" s="23"/>
      <c r="G46" s="48"/>
    </row>
    <row r="47" spans="1:7" ht="18">
      <c r="A47" s="14"/>
      <c r="B47" s="4"/>
      <c r="C47" s="21"/>
      <c r="D47" s="32" t="s">
        <v>70</v>
      </c>
      <c r="E47" s="23"/>
      <c r="F47" s="23"/>
      <c r="G47" s="48"/>
    </row>
    <row r="48" spans="1:7" ht="18">
      <c r="A48" s="14"/>
      <c r="B48" s="4"/>
      <c r="C48" s="21"/>
      <c r="D48" s="32" t="s">
        <v>71</v>
      </c>
      <c r="E48" s="23"/>
      <c r="F48" s="23"/>
      <c r="G48" s="48"/>
    </row>
    <row r="49" spans="1:10" ht="18">
      <c r="A49" s="14"/>
      <c r="B49" s="4"/>
      <c r="C49" s="21"/>
      <c r="D49" s="32" t="s">
        <v>72</v>
      </c>
      <c r="E49" s="23"/>
      <c r="F49" s="23"/>
      <c r="G49" s="48"/>
      <c r="J49" s="7" t="s">
        <v>66</v>
      </c>
    </row>
    <row r="50" spans="1:9" ht="18">
      <c r="A50" s="14"/>
      <c r="B50" s="4"/>
      <c r="C50" s="21"/>
      <c r="D50" s="32" t="s">
        <v>73</v>
      </c>
      <c r="E50" s="23"/>
      <c r="F50" s="23"/>
      <c r="G50" s="48"/>
      <c r="I50" s="7" t="s">
        <v>66</v>
      </c>
    </row>
    <row r="51" spans="1:7" ht="18">
      <c r="A51" s="14"/>
      <c r="B51" s="4"/>
      <c r="C51" s="21"/>
      <c r="D51" s="32"/>
      <c r="E51" s="23"/>
      <c r="F51" s="23"/>
      <c r="G51" s="48"/>
    </row>
    <row r="52" spans="1:11" ht="18">
      <c r="A52" s="14"/>
      <c r="B52" s="4"/>
      <c r="C52" s="21" t="s">
        <v>17</v>
      </c>
      <c r="D52" s="32" t="s">
        <v>51</v>
      </c>
      <c r="E52" s="23"/>
      <c r="F52" s="23"/>
      <c r="G52" s="18"/>
      <c r="K52" s="7" t="s">
        <v>66</v>
      </c>
    </row>
    <row r="53" spans="1:7" ht="18">
      <c r="A53" s="14"/>
      <c r="B53" s="4"/>
      <c r="C53" s="21" t="s">
        <v>48</v>
      </c>
      <c r="D53" s="32" t="s">
        <v>57</v>
      </c>
      <c r="E53" s="23"/>
      <c r="F53" s="23"/>
      <c r="G53" s="18"/>
    </row>
    <row r="54" spans="1:10" ht="18">
      <c r="A54" s="14"/>
      <c r="B54" s="4"/>
      <c r="C54" s="21"/>
      <c r="D54" s="32"/>
      <c r="E54" s="23"/>
      <c r="F54" s="23"/>
      <c r="G54" s="18"/>
      <c r="J54" s="7" t="s">
        <v>66</v>
      </c>
    </row>
    <row r="55" spans="1:7" ht="18">
      <c r="A55" s="14" t="s">
        <v>19</v>
      </c>
      <c r="B55" s="4"/>
      <c r="C55" s="21"/>
      <c r="D55" s="16" t="s">
        <v>20</v>
      </c>
      <c r="E55" s="17"/>
      <c r="F55" s="17"/>
      <c r="G55" s="18"/>
    </row>
    <row r="56" spans="1:7" ht="18">
      <c r="A56" s="14"/>
      <c r="B56" s="4"/>
      <c r="C56" s="21"/>
      <c r="D56" s="32" t="s">
        <v>65</v>
      </c>
      <c r="E56" s="33">
        <v>3000</v>
      </c>
      <c r="F56" s="33"/>
      <c r="G56" s="18"/>
    </row>
    <row r="57" spans="1:7" ht="18">
      <c r="A57" s="14" t="s">
        <v>21</v>
      </c>
      <c r="B57" s="4"/>
      <c r="C57" s="21"/>
      <c r="D57" s="16" t="s">
        <v>22</v>
      </c>
      <c r="E57" s="17"/>
      <c r="F57" s="17"/>
      <c r="G57" s="18"/>
    </row>
    <row r="58" spans="1:7" ht="18">
      <c r="A58" s="14"/>
      <c r="B58" s="4" t="s">
        <v>12</v>
      </c>
      <c r="C58" s="21"/>
      <c r="D58" s="22" t="s">
        <v>23</v>
      </c>
      <c r="E58" s="17"/>
      <c r="F58" s="17"/>
      <c r="G58" s="18"/>
    </row>
    <row r="59" spans="1:7" ht="18">
      <c r="A59" s="14"/>
      <c r="B59" s="4"/>
      <c r="C59" s="21"/>
      <c r="D59" s="32"/>
      <c r="E59" s="23"/>
      <c r="F59" s="23"/>
      <c r="G59" s="18"/>
    </row>
    <row r="60" spans="1:7" ht="18">
      <c r="A60" s="14"/>
      <c r="B60" s="4" t="s">
        <v>27</v>
      </c>
      <c r="C60" s="21"/>
      <c r="D60" s="22" t="s">
        <v>28</v>
      </c>
      <c r="E60" s="17"/>
      <c r="F60" s="17"/>
      <c r="G60" s="18"/>
    </row>
    <row r="61" spans="1:7" ht="18">
      <c r="A61" s="14"/>
      <c r="B61" s="4"/>
      <c r="C61" s="21"/>
      <c r="D61" s="32"/>
      <c r="E61" s="23"/>
      <c r="F61" s="23"/>
      <c r="G61" s="18"/>
    </row>
    <row r="62" spans="1:7" ht="18">
      <c r="A62" s="14" t="s">
        <v>29</v>
      </c>
      <c r="B62" s="4"/>
      <c r="C62" s="21"/>
      <c r="D62" s="16" t="s">
        <v>30</v>
      </c>
      <c r="E62" s="17"/>
      <c r="F62" s="17"/>
      <c r="G62" s="18"/>
    </row>
    <row r="63" spans="1:7" ht="18">
      <c r="A63" s="14"/>
      <c r="B63" s="4"/>
      <c r="C63" s="21"/>
      <c r="D63" s="16"/>
      <c r="E63" s="17"/>
      <c r="F63" s="17"/>
      <c r="G63" s="18"/>
    </row>
    <row r="64" spans="1:7" ht="18">
      <c r="A64" s="14" t="s">
        <v>32</v>
      </c>
      <c r="B64" s="4"/>
      <c r="C64" s="21"/>
      <c r="D64" s="16" t="s">
        <v>46</v>
      </c>
      <c r="E64" s="17">
        <v>5175356</v>
      </c>
      <c r="F64" s="17"/>
      <c r="G64" s="18"/>
    </row>
    <row r="65" spans="1:7" ht="18">
      <c r="A65" s="14"/>
      <c r="B65" s="4" t="s">
        <v>33</v>
      </c>
      <c r="C65" s="21"/>
      <c r="D65" s="34" t="s">
        <v>47</v>
      </c>
      <c r="E65" s="23">
        <v>5175356</v>
      </c>
      <c r="F65" s="23"/>
      <c r="G65" s="18"/>
    </row>
    <row r="66" spans="1:11" ht="18">
      <c r="A66" s="14"/>
      <c r="B66" s="4"/>
      <c r="C66" s="21"/>
      <c r="D66" s="34"/>
      <c r="E66" s="23"/>
      <c r="F66" s="23"/>
      <c r="G66" s="18"/>
      <c r="K66" s="7" t="s">
        <v>66</v>
      </c>
    </row>
    <row r="67" spans="1:7" ht="18">
      <c r="A67" s="14"/>
      <c r="B67" s="4"/>
      <c r="C67" s="21"/>
      <c r="D67" s="16" t="s">
        <v>1</v>
      </c>
      <c r="E67" s="50">
        <f>E42+E56+E64</f>
        <v>146783287</v>
      </c>
      <c r="F67" s="50"/>
      <c r="G67" s="24"/>
    </row>
    <row r="68" spans="1:7" ht="18">
      <c r="A68" s="14"/>
      <c r="B68" s="4"/>
      <c r="C68" s="21"/>
      <c r="D68" s="16"/>
      <c r="E68" s="46"/>
      <c r="F68" s="46"/>
      <c r="G68" s="47"/>
    </row>
    <row r="69" spans="1:7" ht="18">
      <c r="A69" s="14"/>
      <c r="B69" s="4"/>
      <c r="C69" s="21"/>
      <c r="D69" s="16"/>
      <c r="E69" s="46"/>
      <c r="F69" s="46"/>
      <c r="G69" s="47"/>
    </row>
    <row r="70" spans="1:7" ht="18">
      <c r="A70" s="14"/>
      <c r="B70" s="4"/>
      <c r="C70" s="21"/>
      <c r="D70" s="16"/>
      <c r="E70" s="46"/>
      <c r="F70" s="46"/>
      <c r="G70" s="47"/>
    </row>
    <row r="71" spans="1:7" ht="18">
      <c r="A71" s="14"/>
      <c r="B71" s="4"/>
      <c r="C71" s="15"/>
      <c r="D71" s="16"/>
      <c r="E71" s="35"/>
      <c r="F71" s="35"/>
      <c r="G71" s="35"/>
    </row>
    <row r="72" spans="1:7" ht="25.5">
      <c r="A72" s="133" t="s">
        <v>52</v>
      </c>
      <c r="B72" s="133"/>
      <c r="C72" s="133"/>
      <c r="D72" s="133"/>
      <c r="E72" s="133"/>
      <c r="F72" s="133"/>
      <c r="G72" s="133"/>
    </row>
    <row r="73" spans="1:7" ht="18">
      <c r="A73" s="138" t="s">
        <v>126</v>
      </c>
      <c r="B73" s="138"/>
      <c r="C73" s="138"/>
      <c r="D73" s="138"/>
      <c r="E73" s="138"/>
      <c r="F73" s="138"/>
      <c r="G73" s="138"/>
    </row>
    <row r="74" spans="1:4" ht="25.5">
      <c r="A74" s="1"/>
      <c r="B74" s="1"/>
      <c r="C74" s="1"/>
      <c r="D74" s="2"/>
    </row>
    <row r="75" spans="1:7" ht="18">
      <c r="A75" s="131" t="s">
        <v>58</v>
      </c>
      <c r="B75" s="131"/>
      <c r="C75" s="131"/>
      <c r="D75" s="131"/>
      <c r="E75" s="36" t="s">
        <v>49</v>
      </c>
      <c r="F75" s="37"/>
      <c r="G75" s="37"/>
    </row>
    <row r="76" spans="1:7" ht="18">
      <c r="A76" s="14"/>
      <c r="B76" s="15"/>
      <c r="C76" s="15"/>
      <c r="E76" s="38" t="s">
        <v>125</v>
      </c>
      <c r="F76" s="38"/>
      <c r="G76" s="38"/>
    </row>
    <row r="77" spans="1:7" ht="18">
      <c r="A77" s="14"/>
      <c r="B77" s="4" t="s">
        <v>12</v>
      </c>
      <c r="C77" s="15"/>
      <c r="D77" s="16" t="s">
        <v>59</v>
      </c>
      <c r="E77" s="39">
        <v>19</v>
      </c>
      <c r="F77" s="8"/>
      <c r="G77" s="8"/>
    </row>
    <row r="78" spans="1:7" ht="18">
      <c r="A78" s="14"/>
      <c r="C78" s="21" t="s">
        <v>15</v>
      </c>
      <c r="D78" s="40" t="s">
        <v>60</v>
      </c>
      <c r="E78" s="41"/>
      <c r="F78" s="35"/>
      <c r="G78" s="35"/>
    </row>
    <row r="79" spans="1:7" ht="18">
      <c r="A79" s="14"/>
      <c r="C79" s="21" t="s">
        <v>16</v>
      </c>
      <c r="D79" s="42" t="s">
        <v>61</v>
      </c>
      <c r="E79" s="43">
        <v>1</v>
      </c>
      <c r="F79" s="35"/>
      <c r="G79" s="35"/>
    </row>
    <row r="80" spans="1:7" ht="18">
      <c r="A80" s="14"/>
      <c r="C80" s="21" t="s">
        <v>17</v>
      </c>
      <c r="D80" s="42" t="s">
        <v>62</v>
      </c>
      <c r="E80" s="43">
        <v>17</v>
      </c>
      <c r="F80" s="35"/>
      <c r="G80" s="35"/>
    </row>
    <row r="81" spans="1:7" ht="18">
      <c r="A81" s="14"/>
      <c r="B81" s="4"/>
      <c r="C81" s="21" t="s">
        <v>50</v>
      </c>
      <c r="D81" s="42" t="s">
        <v>63</v>
      </c>
      <c r="E81" s="43">
        <v>1</v>
      </c>
      <c r="F81" s="35"/>
      <c r="G81" s="35"/>
    </row>
    <row r="82" spans="1:7" ht="18">
      <c r="A82" s="14"/>
      <c r="B82" s="4"/>
      <c r="C82" s="21" t="s">
        <v>18</v>
      </c>
      <c r="D82" s="44" t="s">
        <v>67</v>
      </c>
      <c r="E82" s="45">
        <v>0</v>
      </c>
      <c r="F82" s="35"/>
      <c r="G82" s="35"/>
    </row>
    <row r="83" spans="1:7" ht="18">
      <c r="A83" s="14"/>
      <c r="B83" s="4"/>
      <c r="C83" s="21"/>
      <c r="F83" s="35"/>
      <c r="G83" s="35"/>
    </row>
  </sheetData>
  <sheetProtection/>
  <mergeCells count="10">
    <mergeCell ref="A4:D4"/>
    <mergeCell ref="A1:G1"/>
    <mergeCell ref="A2:G2"/>
    <mergeCell ref="F3:G3"/>
    <mergeCell ref="A75:D75"/>
    <mergeCell ref="A36:D36"/>
    <mergeCell ref="F36:G36"/>
    <mergeCell ref="F35:G35"/>
    <mergeCell ref="A72:G72"/>
    <mergeCell ref="A73:G73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71" r:id="rId3"/>
  <headerFooter>
    <oddHeader>&amp;R2.sz.melléklet</oddHeader>
  </headerFooter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G26" sqref="G26"/>
    </sheetView>
  </sheetViews>
  <sheetFormatPr defaultColWidth="9.140625" defaultRowHeight="12.75"/>
  <cols>
    <col min="1" max="1" width="9.8515625" style="112" customWidth="1"/>
    <col min="2" max="2" width="52.421875" style="52" bestFit="1" customWidth="1"/>
    <col min="3" max="3" width="11.57421875" style="52" customWidth="1"/>
    <col min="4" max="4" width="18.57421875" style="52" customWidth="1"/>
    <col min="5" max="5" width="11.140625" style="52" bestFit="1" customWidth="1"/>
    <col min="6" max="6" width="18.00390625" style="52" customWidth="1"/>
    <col min="7" max="7" width="18.57421875" style="52" customWidth="1"/>
    <col min="8" max="8" width="20.421875" style="52" customWidth="1"/>
    <col min="9" max="9" width="9.140625" style="52" customWidth="1"/>
    <col min="10" max="10" width="31.421875" style="52" customWidth="1"/>
    <col min="11" max="11" width="31.28125" style="52" customWidth="1"/>
    <col min="12" max="12" width="38.00390625" style="52" customWidth="1"/>
    <col min="13" max="16384" width="9.140625" style="52" customWidth="1"/>
  </cols>
  <sheetData>
    <row r="1" spans="1:7" ht="25.5">
      <c r="A1" s="133" t="s">
        <v>52</v>
      </c>
      <c r="B1" s="133"/>
      <c r="C1" s="133"/>
      <c r="D1" s="133"/>
      <c r="E1" s="133"/>
      <c r="F1" s="133"/>
      <c r="G1" s="133"/>
    </row>
    <row r="2" spans="1:7" ht="25.5">
      <c r="A2" s="133" t="s">
        <v>123</v>
      </c>
      <c r="B2" s="133"/>
      <c r="C2" s="133"/>
      <c r="D2" s="133"/>
      <c r="E2" s="133"/>
      <c r="F2" s="133"/>
      <c r="G2" s="133"/>
    </row>
    <row r="3" spans="1:2" ht="25.5">
      <c r="A3" s="53"/>
      <c r="B3" s="54"/>
    </row>
    <row r="4" spans="1:7" ht="18">
      <c r="A4" s="55"/>
      <c r="B4" s="56" t="s">
        <v>78</v>
      </c>
      <c r="G4" s="57" t="s">
        <v>79</v>
      </c>
    </row>
    <row r="5" spans="1:7" ht="18">
      <c r="A5" s="58"/>
      <c r="G5" s="59"/>
    </row>
    <row r="6" spans="1:7" ht="23.25">
      <c r="A6" s="58" t="s">
        <v>80</v>
      </c>
      <c r="C6" s="60"/>
      <c r="D6" s="60"/>
      <c r="E6" s="60"/>
      <c r="G6" s="61">
        <v>45337</v>
      </c>
    </row>
    <row r="7" spans="1:7" ht="18">
      <c r="A7" s="53"/>
      <c r="B7" s="62" t="s">
        <v>4</v>
      </c>
      <c r="F7" s="63">
        <v>12</v>
      </c>
      <c r="G7" s="64"/>
    </row>
    <row r="8" spans="1:7" ht="15">
      <c r="A8" s="65"/>
      <c r="B8" s="66" t="s">
        <v>81</v>
      </c>
      <c r="C8" s="66"/>
      <c r="D8" s="66"/>
      <c r="E8" s="66"/>
      <c r="F8" s="66" t="s">
        <v>82</v>
      </c>
      <c r="G8" s="66"/>
    </row>
    <row r="9" spans="1:7" ht="15.75">
      <c r="A9" s="65"/>
      <c r="B9" s="66" t="s">
        <v>128</v>
      </c>
      <c r="C9" s="67"/>
      <c r="D9" s="68"/>
      <c r="E9" s="66"/>
      <c r="F9" s="69"/>
      <c r="G9" s="70"/>
    </row>
    <row r="10" spans="1:7" ht="15">
      <c r="A10" s="65"/>
      <c r="B10" s="68"/>
      <c r="C10" s="68"/>
      <c r="D10" s="68"/>
      <c r="E10" s="68"/>
      <c r="F10" s="68"/>
      <c r="G10" s="68"/>
    </row>
    <row r="11" spans="1:10" ht="15.75">
      <c r="A11" s="65"/>
      <c r="B11" s="96" t="s">
        <v>83</v>
      </c>
      <c r="C11" s="96"/>
      <c r="D11" s="96"/>
      <c r="E11" s="96"/>
      <c r="F11" s="113"/>
      <c r="G11" s="99">
        <v>107585980</v>
      </c>
      <c r="J11" s="74"/>
    </row>
    <row r="12" spans="1:7" ht="15.75">
      <c r="A12" s="65"/>
      <c r="B12" s="106" t="s">
        <v>85</v>
      </c>
      <c r="C12" s="98"/>
      <c r="D12" s="97"/>
      <c r="E12" s="114"/>
      <c r="F12" s="97">
        <v>2200000</v>
      </c>
      <c r="G12" s="99">
        <v>2200000</v>
      </c>
    </row>
    <row r="13" spans="1:7" ht="15.75">
      <c r="A13" s="65"/>
      <c r="B13" s="115" t="s">
        <v>86</v>
      </c>
      <c r="C13" s="103">
        <v>19</v>
      </c>
      <c r="D13" s="102">
        <v>200000</v>
      </c>
      <c r="E13" s="116"/>
      <c r="F13" s="102">
        <v>156250</v>
      </c>
      <c r="G13" s="117">
        <v>2968750</v>
      </c>
    </row>
    <row r="14" spans="1:7" ht="19.5" customHeight="1">
      <c r="A14" s="65"/>
      <c r="B14" s="101" t="s">
        <v>87</v>
      </c>
      <c r="C14" s="103"/>
      <c r="D14" s="118"/>
      <c r="E14" s="103"/>
      <c r="F14" s="102"/>
      <c r="G14" s="104"/>
    </row>
    <row r="15" spans="1:7" ht="2.25" customHeight="1" hidden="1">
      <c r="A15" s="65"/>
      <c r="B15" s="68"/>
      <c r="C15" s="66"/>
      <c r="D15" s="71"/>
      <c r="E15" s="66"/>
      <c r="F15" s="71"/>
      <c r="G15" s="73"/>
    </row>
    <row r="16" spans="1:7" ht="15.75">
      <c r="A16" s="65"/>
      <c r="B16" s="96" t="s">
        <v>88</v>
      </c>
      <c r="C16" s="98"/>
      <c r="D16" s="97"/>
      <c r="E16" s="98"/>
      <c r="F16" s="97">
        <v>900000</v>
      </c>
      <c r="G16" s="99">
        <v>900000</v>
      </c>
    </row>
    <row r="17" spans="1:7" ht="15.75">
      <c r="A17" s="65"/>
      <c r="B17" s="101" t="s">
        <v>84</v>
      </c>
      <c r="C17" s="103"/>
      <c r="D17" s="102"/>
      <c r="E17" s="103"/>
      <c r="F17" s="102"/>
      <c r="G17" s="104"/>
    </row>
    <row r="18" spans="1:7" ht="15">
      <c r="A18" s="65"/>
      <c r="B18" s="80"/>
      <c r="C18" s="66"/>
      <c r="D18" s="71"/>
      <c r="E18" s="66"/>
      <c r="F18" s="71"/>
      <c r="G18" s="81"/>
    </row>
    <row r="19" spans="1:7" ht="15.75">
      <c r="A19" s="65"/>
      <c r="B19" s="68" t="s">
        <v>89</v>
      </c>
      <c r="C19" s="66"/>
      <c r="D19" s="71" t="s">
        <v>90</v>
      </c>
      <c r="E19" s="66"/>
      <c r="F19" s="71"/>
      <c r="G19" s="73">
        <v>200000</v>
      </c>
    </row>
    <row r="20" spans="1:7" ht="15.75">
      <c r="A20" s="65"/>
      <c r="B20" s="68"/>
      <c r="C20" s="66"/>
      <c r="D20" s="71"/>
      <c r="E20" s="66"/>
      <c r="F20" s="69"/>
      <c r="G20" s="73"/>
    </row>
    <row r="21" spans="1:7" ht="15.75">
      <c r="A21" s="65"/>
      <c r="B21" s="68"/>
      <c r="C21" s="66"/>
      <c r="D21" s="71"/>
      <c r="E21" s="66"/>
      <c r="F21" s="69"/>
      <c r="G21" s="73"/>
    </row>
    <row r="22" spans="1:8" ht="15.75">
      <c r="A22" s="65"/>
      <c r="B22" s="82" t="s">
        <v>91</v>
      </c>
      <c r="C22" s="83"/>
      <c r="D22" s="83"/>
      <c r="E22" s="77"/>
      <c r="F22" s="79"/>
      <c r="G22" s="84">
        <f>G11+G12+G13+G16+G19+G17</f>
        <v>113854730</v>
      </c>
      <c r="H22" s="85"/>
    </row>
    <row r="23" spans="1:7" ht="15.75">
      <c r="A23" s="65"/>
      <c r="B23" s="68"/>
      <c r="C23" s="68"/>
      <c r="D23" s="71"/>
      <c r="E23" s="66"/>
      <c r="F23" s="69"/>
      <c r="G23" s="73"/>
    </row>
    <row r="24" spans="1:7" ht="15.75">
      <c r="A24" s="65"/>
      <c r="B24" s="86" t="s">
        <v>3</v>
      </c>
      <c r="C24" s="68"/>
      <c r="D24" s="68"/>
      <c r="E24" s="66"/>
      <c r="F24" s="68"/>
      <c r="G24" s="72"/>
    </row>
    <row r="25" spans="1:10" ht="15">
      <c r="A25" s="65"/>
      <c r="B25" s="96" t="s">
        <v>92</v>
      </c>
      <c r="C25" s="98"/>
      <c r="D25" s="97">
        <v>105845980</v>
      </c>
      <c r="E25" s="119">
        <v>0.13</v>
      </c>
      <c r="F25" s="97"/>
      <c r="G25" s="97">
        <v>14027307</v>
      </c>
      <c r="J25" s="74"/>
    </row>
    <row r="26" spans="1:7" ht="15">
      <c r="A26" s="65"/>
      <c r="B26" s="101" t="s">
        <v>93</v>
      </c>
      <c r="C26" s="120"/>
      <c r="D26" s="102">
        <v>2812500</v>
      </c>
      <c r="E26" s="116">
        <v>0.28</v>
      </c>
      <c r="F26" s="102"/>
      <c r="G26" s="102">
        <v>841250</v>
      </c>
    </row>
    <row r="27" spans="1:7" ht="15">
      <c r="A27" s="65"/>
      <c r="B27" s="68" t="s">
        <v>67</v>
      </c>
      <c r="C27" s="87"/>
      <c r="D27" s="71"/>
      <c r="E27" s="76"/>
      <c r="F27" s="71"/>
      <c r="G27" s="71"/>
    </row>
    <row r="28" spans="1:7" ht="15">
      <c r="A28" s="65"/>
      <c r="B28" s="68" t="s">
        <v>122</v>
      </c>
      <c r="C28" s="87"/>
      <c r="D28" s="71">
        <v>900000</v>
      </c>
      <c r="E28" s="76"/>
      <c r="F28" s="71"/>
      <c r="G28" s="71">
        <v>125000</v>
      </c>
    </row>
    <row r="29" spans="1:7" ht="15">
      <c r="A29" s="65"/>
      <c r="B29" s="68" t="s">
        <v>94</v>
      </c>
      <c r="C29" s="87"/>
      <c r="D29" s="71"/>
      <c r="E29" s="76"/>
      <c r="F29" s="71"/>
      <c r="G29" s="71"/>
    </row>
    <row r="30" spans="1:7" ht="15">
      <c r="A30" s="65"/>
      <c r="B30" s="68" t="s">
        <v>84</v>
      </c>
      <c r="C30" s="87"/>
      <c r="D30" s="71"/>
      <c r="E30" s="76"/>
      <c r="F30" s="71"/>
      <c r="G30" s="71"/>
    </row>
    <row r="31" spans="1:7" ht="15">
      <c r="A31" s="65"/>
      <c r="B31" s="68"/>
      <c r="C31" s="87"/>
      <c r="D31" s="71"/>
      <c r="E31" s="76"/>
      <c r="F31" s="71"/>
      <c r="G31" s="71"/>
    </row>
    <row r="32" spans="1:7" ht="15.75">
      <c r="A32" s="65"/>
      <c r="B32" s="68"/>
      <c r="C32" s="66"/>
      <c r="D32" s="71"/>
      <c r="E32" s="66"/>
      <c r="F32" s="71"/>
      <c r="G32" s="73"/>
    </row>
    <row r="33" spans="1:8" ht="15.75">
      <c r="A33" s="65"/>
      <c r="B33" s="82" t="s">
        <v>3</v>
      </c>
      <c r="C33" s="83"/>
      <c r="D33" s="83"/>
      <c r="E33" s="77"/>
      <c r="F33" s="79"/>
      <c r="G33" s="84">
        <f>G25+G26+G28+G30</f>
        <v>14993557</v>
      </c>
      <c r="H33" s="88"/>
    </row>
    <row r="34" spans="1:8" ht="15.75">
      <c r="A34" s="65"/>
      <c r="B34" s="86"/>
      <c r="C34" s="68"/>
      <c r="D34" s="68"/>
      <c r="E34" s="66"/>
      <c r="F34" s="69"/>
      <c r="G34" s="73"/>
      <c r="H34" s="88"/>
    </row>
    <row r="35" spans="1:8" ht="15.75">
      <c r="A35" s="65"/>
      <c r="B35" s="86"/>
      <c r="C35" s="68"/>
      <c r="D35" s="68"/>
      <c r="E35" s="66"/>
      <c r="F35" s="69"/>
      <c r="G35" s="73"/>
      <c r="H35" s="88"/>
    </row>
    <row r="36" spans="1:10" ht="15.75">
      <c r="A36" s="65"/>
      <c r="B36" s="89" t="s">
        <v>91</v>
      </c>
      <c r="C36" s="90"/>
      <c r="D36" s="90"/>
      <c r="E36" s="91"/>
      <c r="F36" s="92"/>
      <c r="G36" s="93">
        <f>G22+G33</f>
        <v>128848287</v>
      </c>
      <c r="H36" s="88"/>
      <c r="J36" s="74"/>
    </row>
    <row r="37" spans="1:10" ht="15.75">
      <c r="A37" s="65"/>
      <c r="B37" s="86"/>
      <c r="C37" s="68"/>
      <c r="D37" s="68"/>
      <c r="E37" s="66"/>
      <c r="F37" s="69"/>
      <c r="G37" s="73"/>
      <c r="H37" s="88"/>
      <c r="J37" s="130"/>
    </row>
    <row r="38" spans="1:10" ht="15.75">
      <c r="A38" s="65"/>
      <c r="B38" s="68"/>
      <c r="C38" s="66"/>
      <c r="D38" s="71"/>
      <c r="E38" s="66"/>
      <c r="F38" s="71"/>
      <c r="G38" s="73"/>
      <c r="J38" s="100"/>
    </row>
    <row r="39" spans="1:10" ht="15.75">
      <c r="A39" s="65"/>
      <c r="B39" s="86"/>
      <c r="C39" s="68"/>
      <c r="D39" s="68"/>
      <c r="E39" s="66"/>
      <c r="F39" s="69"/>
      <c r="G39" s="61">
        <v>45337</v>
      </c>
      <c r="J39" s="100"/>
    </row>
    <row r="40" spans="1:10" ht="15.75">
      <c r="A40" s="65"/>
      <c r="B40" s="86" t="s">
        <v>0</v>
      </c>
      <c r="C40" s="68"/>
      <c r="D40" s="68"/>
      <c r="E40" s="66"/>
      <c r="F40" s="69"/>
      <c r="G40" s="94" t="s">
        <v>10</v>
      </c>
      <c r="J40" s="100"/>
    </row>
    <row r="41" spans="1:10" ht="15.75">
      <c r="A41" s="65"/>
      <c r="B41" s="68"/>
      <c r="C41" s="68"/>
      <c r="D41" s="68"/>
      <c r="E41" s="66"/>
      <c r="F41" s="68"/>
      <c r="G41" s="95"/>
      <c r="J41" s="100"/>
    </row>
    <row r="42" spans="1:10" ht="15.75">
      <c r="A42" s="65"/>
      <c r="B42" s="68"/>
      <c r="C42" s="68"/>
      <c r="D42" s="68"/>
      <c r="E42" s="66"/>
      <c r="F42" s="68"/>
      <c r="G42" s="95"/>
      <c r="J42" s="100"/>
    </row>
    <row r="43" spans="1:12" ht="16.5" customHeight="1">
      <c r="A43" s="65"/>
      <c r="B43" s="96" t="s">
        <v>95</v>
      </c>
      <c r="C43" s="97"/>
      <c r="D43" s="97">
        <v>1500000</v>
      </c>
      <c r="E43" s="98">
        <v>1</v>
      </c>
      <c r="F43" s="97">
        <v>1500000</v>
      </c>
      <c r="G43" s="99">
        <v>1500000</v>
      </c>
      <c r="H43" s="73"/>
      <c r="J43" s="100"/>
      <c r="L43" s="100"/>
    </row>
    <row r="44" spans="1:12" ht="16.5" customHeight="1">
      <c r="A44" s="65"/>
      <c r="B44" s="101" t="s">
        <v>96</v>
      </c>
      <c r="C44" s="102"/>
      <c r="D44" s="102">
        <v>400000</v>
      </c>
      <c r="E44" s="103"/>
      <c r="F44" s="102">
        <v>400000</v>
      </c>
      <c r="G44" s="104">
        <v>400000</v>
      </c>
      <c r="H44" s="73"/>
      <c r="J44" s="100"/>
      <c r="L44" s="100"/>
    </row>
    <row r="45" spans="1:12" ht="47.25" customHeight="1">
      <c r="A45" s="65"/>
      <c r="B45" s="105" t="s">
        <v>127</v>
      </c>
      <c r="C45" s="103"/>
      <c r="D45" s="102">
        <v>220000</v>
      </c>
      <c r="E45" s="103">
        <v>1</v>
      </c>
      <c r="F45" s="102">
        <v>220000</v>
      </c>
      <c r="G45" s="104">
        <v>220000</v>
      </c>
      <c r="H45" s="73"/>
      <c r="J45" s="100"/>
      <c r="L45" s="100"/>
    </row>
    <row r="46" spans="1:12" ht="15.75">
      <c r="A46" s="65"/>
      <c r="B46" s="105" t="s">
        <v>97</v>
      </c>
      <c r="C46" s="101"/>
      <c r="D46" s="102">
        <v>300000</v>
      </c>
      <c r="E46" s="103">
        <v>1</v>
      </c>
      <c r="F46" s="102">
        <v>300000</v>
      </c>
      <c r="G46" s="104">
        <v>300000</v>
      </c>
      <c r="H46" s="73"/>
      <c r="J46" s="100"/>
      <c r="L46" s="100"/>
    </row>
    <row r="47" spans="1:12" ht="15.75">
      <c r="A47" s="65"/>
      <c r="B47" s="105" t="s">
        <v>98</v>
      </c>
      <c r="C47" s="101"/>
      <c r="D47" s="102">
        <v>400000</v>
      </c>
      <c r="E47" s="103">
        <v>1</v>
      </c>
      <c r="F47" s="102">
        <v>400000</v>
      </c>
      <c r="G47" s="104">
        <v>400000</v>
      </c>
      <c r="H47" s="73"/>
      <c r="J47" s="100"/>
      <c r="L47" s="100"/>
    </row>
    <row r="48" spans="1:12" ht="28.5" customHeight="1">
      <c r="A48" s="65"/>
      <c r="B48" s="101" t="s">
        <v>99</v>
      </c>
      <c r="C48" s="101"/>
      <c r="D48" s="102">
        <v>475000</v>
      </c>
      <c r="E48" s="103">
        <v>1</v>
      </c>
      <c r="F48" s="102">
        <v>475000</v>
      </c>
      <c r="G48" s="104">
        <v>475000</v>
      </c>
      <c r="H48" s="73"/>
      <c r="J48" s="100"/>
      <c r="L48" s="100"/>
    </row>
    <row r="49" spans="1:12" ht="34.5" customHeight="1">
      <c r="A49" s="65"/>
      <c r="B49" s="115" t="s">
        <v>100</v>
      </c>
      <c r="C49" s="101"/>
      <c r="D49" s="102">
        <v>490000</v>
      </c>
      <c r="E49" s="103">
        <v>1</v>
      </c>
      <c r="F49" s="102">
        <v>490000</v>
      </c>
      <c r="G49" s="104">
        <v>490000</v>
      </c>
      <c r="H49" s="73"/>
      <c r="J49" s="100"/>
      <c r="K49" s="100"/>
      <c r="L49" s="100"/>
    </row>
    <row r="50" spans="1:12" ht="50.25" customHeight="1">
      <c r="A50" s="65"/>
      <c r="B50" s="105" t="s">
        <v>101</v>
      </c>
      <c r="C50" s="101"/>
      <c r="D50" s="102">
        <v>600000</v>
      </c>
      <c r="E50" s="103">
        <v>1</v>
      </c>
      <c r="F50" s="102">
        <v>600000</v>
      </c>
      <c r="G50" s="104">
        <v>600000</v>
      </c>
      <c r="H50" s="73"/>
      <c r="J50" s="100"/>
      <c r="K50" s="100"/>
      <c r="L50" s="100"/>
    </row>
    <row r="51" spans="1:12" ht="16.5" customHeight="1">
      <c r="A51" s="65"/>
      <c r="B51" s="101" t="s">
        <v>102</v>
      </c>
      <c r="C51" s="102"/>
      <c r="D51" s="102"/>
      <c r="E51" s="103">
        <v>1</v>
      </c>
      <c r="F51" s="102">
        <v>1100000</v>
      </c>
      <c r="G51" s="104">
        <v>1100000</v>
      </c>
      <c r="H51" s="73"/>
      <c r="J51" s="100"/>
      <c r="K51" s="100"/>
      <c r="L51" s="100"/>
    </row>
    <row r="52" spans="1:12" ht="15.75">
      <c r="A52" s="65"/>
      <c r="B52" s="101" t="s">
        <v>103</v>
      </c>
      <c r="C52" s="101"/>
      <c r="D52" s="102">
        <v>3200000</v>
      </c>
      <c r="E52" s="103">
        <v>1</v>
      </c>
      <c r="F52" s="102">
        <v>3200000</v>
      </c>
      <c r="G52" s="104">
        <v>3200000</v>
      </c>
      <c r="H52" s="73"/>
      <c r="J52" s="128"/>
      <c r="K52" s="100"/>
      <c r="L52" s="100"/>
    </row>
    <row r="53" spans="1:12" ht="15.75">
      <c r="A53" s="65"/>
      <c r="B53" s="101" t="s">
        <v>104</v>
      </c>
      <c r="C53" s="101"/>
      <c r="D53" s="102">
        <v>162500</v>
      </c>
      <c r="E53" s="103">
        <v>1</v>
      </c>
      <c r="F53" s="102">
        <v>162500</v>
      </c>
      <c r="G53" s="104">
        <v>162500</v>
      </c>
      <c r="H53" s="73"/>
      <c r="J53" s="100"/>
      <c r="K53" s="100"/>
      <c r="L53" s="100"/>
    </row>
    <row r="54" spans="1:12" ht="15.75">
      <c r="A54" s="65"/>
      <c r="B54" s="101" t="s">
        <v>105</v>
      </c>
      <c r="C54" s="101"/>
      <c r="D54" s="102">
        <v>400000</v>
      </c>
      <c r="E54" s="103">
        <v>1</v>
      </c>
      <c r="F54" s="102">
        <v>400000</v>
      </c>
      <c r="G54" s="104">
        <v>400000</v>
      </c>
      <c r="H54" s="73"/>
      <c r="J54" s="128"/>
      <c r="K54" s="100"/>
      <c r="L54" s="100"/>
    </row>
    <row r="55" spans="1:12" ht="15.75">
      <c r="A55" s="65"/>
      <c r="B55" s="101" t="s">
        <v>106</v>
      </c>
      <c r="C55" s="101"/>
      <c r="D55" s="102">
        <v>237500</v>
      </c>
      <c r="E55" s="103">
        <v>1</v>
      </c>
      <c r="F55" s="102">
        <v>237500</v>
      </c>
      <c r="G55" s="104">
        <v>237500</v>
      </c>
      <c r="H55" s="73"/>
      <c r="J55" s="129"/>
      <c r="K55" s="100"/>
      <c r="L55" s="73"/>
    </row>
    <row r="56" spans="1:12" ht="15.75">
      <c r="A56" s="65"/>
      <c r="B56" s="101" t="s">
        <v>107</v>
      </c>
      <c r="C56" s="101"/>
      <c r="D56" s="102">
        <v>230000</v>
      </c>
      <c r="E56" s="103">
        <v>1</v>
      </c>
      <c r="F56" s="102">
        <v>230000</v>
      </c>
      <c r="G56" s="104">
        <v>230000</v>
      </c>
      <c r="H56" s="73"/>
      <c r="J56" s="129"/>
      <c r="K56" s="100"/>
      <c r="L56" s="73"/>
    </row>
    <row r="57" spans="1:12" ht="78.75" customHeight="1">
      <c r="A57" s="65"/>
      <c r="B57" s="105" t="s">
        <v>108</v>
      </c>
      <c r="C57" s="101"/>
      <c r="D57" s="102">
        <v>3770000</v>
      </c>
      <c r="E57" s="103">
        <v>1</v>
      </c>
      <c r="F57" s="102">
        <v>3770000</v>
      </c>
      <c r="G57" s="117">
        <v>3770000</v>
      </c>
      <c r="H57" s="69"/>
      <c r="J57" s="74"/>
      <c r="K57" s="100"/>
      <c r="L57" s="69"/>
    </row>
    <row r="58" spans="1:12" ht="15.75">
      <c r="A58" s="65"/>
      <c r="B58" s="101" t="s">
        <v>109</v>
      </c>
      <c r="C58" s="101"/>
      <c r="D58" s="102"/>
      <c r="E58" s="103">
        <v>1</v>
      </c>
      <c r="F58" s="102"/>
      <c r="G58" s="104"/>
      <c r="H58" s="73"/>
      <c r="J58" s="75"/>
      <c r="K58" s="100"/>
      <c r="L58" s="73"/>
    </row>
    <row r="59" spans="1:12" ht="15.75">
      <c r="A59" s="65"/>
      <c r="B59" s="101" t="s">
        <v>110</v>
      </c>
      <c r="C59" s="102"/>
      <c r="D59" s="102">
        <v>4000000</v>
      </c>
      <c r="E59" s="103">
        <v>1</v>
      </c>
      <c r="F59" s="102">
        <v>4000000</v>
      </c>
      <c r="G59" s="117">
        <v>4000000</v>
      </c>
      <c r="H59" s="69"/>
      <c r="K59" s="100"/>
      <c r="L59" s="75"/>
    </row>
    <row r="60" spans="1:11" ht="15.75">
      <c r="A60" s="65"/>
      <c r="B60" s="101" t="s">
        <v>111</v>
      </c>
      <c r="C60" s="101"/>
      <c r="D60" s="102">
        <v>400000</v>
      </c>
      <c r="E60" s="103">
        <v>1</v>
      </c>
      <c r="F60" s="102">
        <v>400000</v>
      </c>
      <c r="G60" s="104">
        <v>400000</v>
      </c>
      <c r="K60" s="100"/>
    </row>
    <row r="61" spans="1:11" ht="15.75">
      <c r="A61" s="65"/>
      <c r="B61" s="101" t="s">
        <v>112</v>
      </c>
      <c r="C61" s="101"/>
      <c r="D61" s="102"/>
      <c r="E61" s="103"/>
      <c r="F61" s="102"/>
      <c r="G61" s="104"/>
      <c r="K61" s="100"/>
    </row>
    <row r="62" spans="1:11" ht="15.75">
      <c r="A62" s="65"/>
      <c r="B62" s="101" t="s">
        <v>113</v>
      </c>
      <c r="C62" s="101"/>
      <c r="D62" s="102">
        <v>50000</v>
      </c>
      <c r="E62" s="103">
        <v>1</v>
      </c>
      <c r="F62" s="102">
        <v>50000</v>
      </c>
      <c r="G62" s="104">
        <v>50000</v>
      </c>
      <c r="K62" s="100"/>
    </row>
    <row r="63" spans="1:11" ht="15.75">
      <c r="A63" s="65"/>
      <c r="B63" s="101" t="s">
        <v>114</v>
      </c>
      <c r="C63" s="101"/>
      <c r="D63" s="102"/>
      <c r="E63" s="103">
        <v>1</v>
      </c>
      <c r="F63" s="102"/>
      <c r="G63" s="104"/>
      <c r="K63" s="128"/>
    </row>
    <row r="64" spans="1:11" ht="15.75">
      <c r="A64" s="65"/>
      <c r="B64" s="68"/>
      <c r="C64" s="71"/>
      <c r="D64" s="71"/>
      <c r="E64" s="66"/>
      <c r="F64" s="71"/>
      <c r="G64" s="73"/>
      <c r="K64" s="129"/>
    </row>
    <row r="65" spans="1:7" ht="15.75">
      <c r="A65" s="65"/>
      <c r="B65" s="82" t="s">
        <v>115</v>
      </c>
      <c r="C65" s="83"/>
      <c r="D65" s="83"/>
      <c r="E65" s="83"/>
      <c r="F65" s="79"/>
      <c r="G65" s="84">
        <f>G43+G44+G45+G46+G47+G48+G49+G50+G51+G52+G53+G54+G55+G56+G57+G59+G60+G62</f>
        <v>17935000</v>
      </c>
    </row>
    <row r="66" spans="1:7" ht="15.75">
      <c r="A66" s="65"/>
      <c r="B66" s="86"/>
      <c r="C66" s="68"/>
      <c r="D66" s="68"/>
      <c r="E66" s="68"/>
      <c r="F66" s="69"/>
      <c r="G66" s="73"/>
    </row>
    <row r="67" spans="1:7" ht="15.75">
      <c r="A67" s="65"/>
      <c r="B67" s="68"/>
      <c r="C67" s="71"/>
      <c r="D67" s="71"/>
      <c r="E67" s="66"/>
      <c r="F67" s="71"/>
      <c r="G67" s="73"/>
    </row>
    <row r="68" spans="1:7" ht="15">
      <c r="A68" s="65"/>
      <c r="B68" s="68" t="s">
        <v>124</v>
      </c>
      <c r="C68" s="68"/>
      <c r="D68" s="71">
        <v>1181102</v>
      </c>
      <c r="E68" s="66"/>
      <c r="F68" s="71"/>
      <c r="G68" s="72">
        <v>1574803</v>
      </c>
    </row>
    <row r="69" spans="1:7" ht="15">
      <c r="A69" s="65"/>
      <c r="B69" s="68" t="s">
        <v>116</v>
      </c>
      <c r="C69" s="68"/>
      <c r="D69" s="71">
        <v>318898</v>
      </c>
      <c r="E69" s="66"/>
      <c r="F69" s="71"/>
      <c r="G69" s="72">
        <v>425197</v>
      </c>
    </row>
    <row r="70" spans="1:7" ht="15.75">
      <c r="A70" s="65"/>
      <c r="B70" s="83" t="s">
        <v>117</v>
      </c>
      <c r="C70" s="83"/>
      <c r="D70" s="78"/>
      <c r="E70" s="77"/>
      <c r="F70" s="78"/>
      <c r="G70" s="84">
        <f>G68+G69</f>
        <v>2000000</v>
      </c>
    </row>
    <row r="71" spans="1:7" ht="15.75">
      <c r="A71" s="65"/>
      <c r="B71" s="68"/>
      <c r="C71" s="68"/>
      <c r="D71" s="71"/>
      <c r="E71" s="66"/>
      <c r="F71" s="71"/>
      <c r="G71" s="73"/>
    </row>
    <row r="72" spans="1:7" ht="15.75">
      <c r="A72" s="65"/>
      <c r="B72" s="68"/>
      <c r="C72" s="68"/>
      <c r="D72" s="68"/>
      <c r="E72" s="68"/>
      <c r="F72" s="71"/>
      <c r="G72" s="73"/>
    </row>
    <row r="73" spans="1:7" ht="15.75">
      <c r="A73" s="65"/>
      <c r="B73" s="89" t="s">
        <v>118</v>
      </c>
      <c r="C73" s="90"/>
      <c r="D73" s="90" t="s">
        <v>66</v>
      </c>
      <c r="E73" s="90"/>
      <c r="F73" s="90"/>
      <c r="G73" s="93">
        <f>G36+G65+G70</f>
        <v>148783287</v>
      </c>
    </row>
    <row r="74" ht="12.75">
      <c r="A74" s="65"/>
    </row>
    <row r="75" ht="12.75">
      <c r="A75" s="65"/>
    </row>
    <row r="76" spans="1:7" ht="18">
      <c r="A76" s="65"/>
      <c r="B76" s="107" t="s">
        <v>119</v>
      </c>
      <c r="G76" s="59" t="s">
        <v>10</v>
      </c>
    </row>
    <row r="77" spans="1:7" ht="18">
      <c r="A77" s="65"/>
      <c r="B77" s="62"/>
      <c r="G77" s="63" t="s">
        <v>74</v>
      </c>
    </row>
    <row r="78" spans="1:7" ht="12.75">
      <c r="A78" s="65"/>
      <c r="B78" s="108"/>
      <c r="C78" s="109"/>
      <c r="D78" s="109" t="s">
        <v>66</v>
      </c>
      <c r="E78" s="109"/>
      <c r="G78" s="110"/>
    </row>
    <row r="79" spans="1:7" ht="12.75">
      <c r="A79" s="65"/>
      <c r="B79" s="108" t="s">
        <v>9</v>
      </c>
      <c r="C79" s="109"/>
      <c r="D79" s="109"/>
      <c r="E79" s="109"/>
      <c r="G79" s="110"/>
    </row>
    <row r="80" spans="1:7" ht="12.75">
      <c r="A80" s="65"/>
      <c r="B80" s="108" t="s">
        <v>121</v>
      </c>
      <c r="C80" s="109"/>
      <c r="D80" s="109"/>
      <c r="E80" s="109"/>
      <c r="G80" s="74">
        <v>3000</v>
      </c>
    </row>
    <row r="81" spans="1:7" ht="12.75">
      <c r="A81" s="65"/>
      <c r="B81" s="108"/>
      <c r="C81" s="109"/>
      <c r="D81" s="109"/>
      <c r="E81" s="109"/>
      <c r="G81" s="110"/>
    </row>
    <row r="82" spans="1:7" ht="12.75">
      <c r="A82" s="65"/>
      <c r="D82" s="74"/>
      <c r="E82" s="109"/>
      <c r="F82" s="74"/>
      <c r="G82" s="111"/>
    </row>
    <row r="83" spans="1:7" ht="18">
      <c r="A83" s="65"/>
      <c r="B83" s="107" t="s">
        <v>1</v>
      </c>
      <c r="G83" s="69">
        <v>3000</v>
      </c>
    </row>
  </sheetData>
  <sheetProtection/>
  <protectedRanges>
    <protectedRange password="C14B" sqref="G4" name="Tartom?ny1_1_1_3_1"/>
    <protectedRange password="C14B" sqref="G39 G6" name="Tartom?ny1_1_1_3"/>
  </protectedRanges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63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Ervin</dc:creator>
  <cp:keywords/>
  <dc:description/>
  <cp:lastModifiedBy>György Melinda, GYÖNKI K.Ö.H.</cp:lastModifiedBy>
  <cp:lastPrinted>2023-02-14T11:44:13Z</cp:lastPrinted>
  <dcterms:created xsi:type="dcterms:W3CDTF">2003-09-10T06:48:26Z</dcterms:created>
  <dcterms:modified xsi:type="dcterms:W3CDTF">2024-02-26T10:07:22Z</dcterms:modified>
  <cp:category/>
  <cp:version/>
  <cp:contentType/>
  <cp:contentStatus/>
</cp:coreProperties>
</file>